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035" windowHeight="10560"/>
  </bookViews>
  <sheets>
    <sheet name="Vendas" sheetId="1" r:id="rId1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3" i="1"/>
  <c r="I4" i="1"/>
  <c r="I5" i="1"/>
  <c r="I6" i="1"/>
  <c r="I3" i="1"/>
  <c r="E19" i="1"/>
  <c r="E18" i="1"/>
  <c r="E17" i="1"/>
</calcChain>
</file>

<file path=xl/sharedStrings.xml><?xml version="1.0" encoding="utf-8"?>
<sst xmlns="http://schemas.openxmlformats.org/spreadsheetml/2006/main" count="71" uniqueCount="37">
  <si>
    <t>Data</t>
  </si>
  <si>
    <t>Vendedor</t>
  </si>
  <si>
    <t>Valor</t>
  </si>
  <si>
    <t>Gustavo</t>
  </si>
  <si>
    <t>Lucas</t>
  </si>
  <si>
    <t>Gabriel</t>
  </si>
  <si>
    <t>Simone</t>
  </si>
  <si>
    <t>Curso de Fotografia</t>
  </si>
  <si>
    <t>Curso de Informática</t>
  </si>
  <si>
    <t>Curso de Internet</t>
  </si>
  <si>
    <t>Curso de Desenho</t>
  </si>
  <si>
    <t>Aluno/Cliente</t>
  </si>
  <si>
    <t>Curso</t>
  </si>
  <si>
    <t>João da Silva</t>
  </si>
  <si>
    <t>Irene Joaquim</t>
  </si>
  <si>
    <t>Luciana Azevedo</t>
  </si>
  <si>
    <t>Rodolfo Penha</t>
  </si>
  <si>
    <t>João Aristeu</t>
  </si>
  <si>
    <t>Tadeu Pontes</t>
  </si>
  <si>
    <t>Luciana Penha</t>
  </si>
  <si>
    <t>Tadeu da Silva</t>
  </si>
  <si>
    <t>João Penha</t>
  </si>
  <si>
    <t>Rodrigo Freitas</t>
  </si>
  <si>
    <t>Aline Silva</t>
  </si>
  <si>
    <t>Joao Pereira</t>
  </si>
  <si>
    <t>Status</t>
  </si>
  <si>
    <t>Pago</t>
  </si>
  <si>
    <t>Pendente</t>
  </si>
  <si>
    <t>Total</t>
  </si>
  <si>
    <t>Vendedores</t>
  </si>
  <si>
    <t>Comissão</t>
  </si>
  <si>
    <t>Cursos pagos</t>
  </si>
  <si>
    <t>Matriculas pagas</t>
  </si>
  <si>
    <t>Matriculas pendentes</t>
  </si>
  <si>
    <t>%</t>
  </si>
  <si>
    <t>Descriçao dos cursos</t>
  </si>
  <si>
    <t>Planilha de controle de vendas e pagamento de comissões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</si>
</sst>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5" formatCode="[$-416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0" fillId="0" borderId="1" xfId="0" applyFill="1" applyBorder="1"/>
    <xf numFmtId="44" fontId="0" fillId="0" borderId="0" xfId="0" applyNumberFormat="1"/>
    <xf numFmtId="9" fontId="0" fillId="0" borderId="1" xfId="0" applyNumberFormat="1" applyBorder="1"/>
    <xf numFmtId="165" fontId="0" fillId="0" borderId="1" xfId="0" applyNumberFormat="1" applyBorder="1"/>
    <xf numFmtId="0" fontId="3" fillId="4" borderId="1" xfId="0" applyFont="1" applyFill="1" applyBorder="1"/>
    <xf numFmtId="44" fontId="3" fillId="4" borderId="1" xfId="1" applyFont="1" applyFill="1" applyBorder="1"/>
    <xf numFmtId="44" fontId="3" fillId="4" borderId="1" xfId="0" applyNumberFormat="1" applyFont="1" applyFill="1" applyBorder="1"/>
    <xf numFmtId="0" fontId="4" fillId="0" borderId="0" xfId="0" applyFont="1"/>
    <xf numFmtId="44" fontId="1" fillId="5" borderId="1" xfId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19</xdr:row>
      <xdr:rowOff>133351</xdr:rowOff>
    </xdr:from>
    <xdr:to>
      <xdr:col>5</xdr:col>
      <xdr:colOff>200025</xdr:colOff>
      <xdr:row>22</xdr:row>
      <xdr:rowOff>76201</xdr:rowOff>
    </xdr:to>
    <xdr:sp macro="" textlink="">
      <xdr:nvSpPr>
        <xdr:cNvPr id="2" name="Texto explicativo retangular 1"/>
        <xdr:cNvSpPr/>
      </xdr:nvSpPr>
      <xdr:spPr>
        <a:xfrm>
          <a:off x="3838575" y="3752851"/>
          <a:ext cx="781050" cy="514350"/>
        </a:xfrm>
        <a:prstGeom prst="wedgeRectCallout">
          <a:avLst>
            <a:gd name="adj1" fmla="val -21527"/>
            <a:gd name="adj2" fmla="val -68535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função </a:t>
          </a:r>
        </a:p>
        <a:p>
          <a:pPr algn="l"/>
          <a:r>
            <a:rPr lang="pt-BR" sz="1100"/>
            <a:t>somase()</a:t>
          </a:r>
        </a:p>
      </xdr:txBody>
    </xdr:sp>
    <xdr:clientData/>
  </xdr:twoCellAnchor>
  <xdr:twoCellAnchor>
    <xdr:from>
      <xdr:col>5</xdr:col>
      <xdr:colOff>314325</xdr:colOff>
      <xdr:row>15</xdr:row>
      <xdr:rowOff>142876</xdr:rowOff>
    </xdr:from>
    <xdr:to>
      <xdr:col>7</xdr:col>
      <xdr:colOff>104775</xdr:colOff>
      <xdr:row>18</xdr:row>
      <xdr:rowOff>85726</xdr:rowOff>
    </xdr:to>
    <xdr:sp macro="" textlink="">
      <xdr:nvSpPr>
        <xdr:cNvPr id="3" name="Texto explicativo retangular 2"/>
        <xdr:cNvSpPr/>
      </xdr:nvSpPr>
      <xdr:spPr>
        <a:xfrm>
          <a:off x="4733925" y="3000376"/>
          <a:ext cx="781050" cy="514350"/>
        </a:xfrm>
        <a:prstGeom prst="wedgeRectCallout">
          <a:avLst>
            <a:gd name="adj1" fmla="val -86161"/>
            <a:gd name="adj2" fmla="val -2038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função </a:t>
          </a:r>
        </a:p>
        <a:p>
          <a:pPr algn="l"/>
          <a:r>
            <a:rPr lang="pt-BR" sz="1100"/>
            <a:t>soma()</a:t>
          </a:r>
        </a:p>
      </xdr:txBody>
    </xdr:sp>
    <xdr:clientData/>
  </xdr:twoCellAnchor>
  <xdr:twoCellAnchor>
    <xdr:from>
      <xdr:col>8</xdr:col>
      <xdr:colOff>38100</xdr:colOff>
      <xdr:row>7</xdr:row>
      <xdr:rowOff>95251</xdr:rowOff>
    </xdr:from>
    <xdr:to>
      <xdr:col>8</xdr:col>
      <xdr:colOff>819150</xdr:colOff>
      <xdr:row>10</xdr:row>
      <xdr:rowOff>38101</xdr:rowOff>
    </xdr:to>
    <xdr:sp macro="" textlink="">
      <xdr:nvSpPr>
        <xdr:cNvPr id="4" name="Texto explicativo retangular 3"/>
        <xdr:cNvSpPr/>
      </xdr:nvSpPr>
      <xdr:spPr>
        <a:xfrm>
          <a:off x="6210300" y="1428751"/>
          <a:ext cx="781050" cy="514350"/>
        </a:xfrm>
        <a:prstGeom prst="wedgeRectCallout">
          <a:avLst>
            <a:gd name="adj1" fmla="val 18717"/>
            <a:gd name="adj2" fmla="val -10001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função </a:t>
          </a:r>
        </a:p>
        <a:p>
          <a:pPr algn="l"/>
          <a:r>
            <a:rPr lang="pt-BR" sz="1100"/>
            <a:t>somases()</a:t>
          </a:r>
        </a:p>
      </xdr:txBody>
    </xdr:sp>
    <xdr:clientData/>
  </xdr:twoCellAnchor>
  <xdr:twoCellAnchor>
    <xdr:from>
      <xdr:col>0</xdr:col>
      <xdr:colOff>180975</xdr:colOff>
      <xdr:row>20</xdr:row>
      <xdr:rowOff>57150</xdr:rowOff>
    </xdr:from>
    <xdr:to>
      <xdr:col>2</xdr:col>
      <xdr:colOff>581025</xdr:colOff>
      <xdr:row>23</xdr:row>
      <xdr:rowOff>133350</xdr:rowOff>
    </xdr:to>
    <xdr:sp macro="" textlink="">
      <xdr:nvSpPr>
        <xdr:cNvPr id="5" name="Retângulo 4"/>
        <xdr:cNvSpPr/>
      </xdr:nvSpPr>
      <xdr:spPr>
        <a:xfrm>
          <a:off x="180975" y="3914775"/>
          <a:ext cx="1990725" cy="6477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600"/>
            <a:t>Visite meu blog</a:t>
          </a:r>
        </a:p>
        <a:p>
          <a:pPr algn="l"/>
          <a:r>
            <a:rPr lang="pt-BR" sz="1600" b="1"/>
            <a:t>www.gustavo.pro.br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K7" sqref="K7"/>
    </sheetView>
  </sheetViews>
  <sheetFormatPr defaultRowHeight="15" x14ac:dyDescent="0.25"/>
  <cols>
    <col min="1" max="1" width="8" customWidth="1"/>
    <col min="2" max="2" width="15.85546875" bestFit="1" customWidth="1"/>
    <col min="3" max="3" width="9.85546875" bestFit="1" customWidth="1"/>
    <col min="4" max="4" width="20.42578125" bestFit="1" customWidth="1"/>
    <col min="5" max="5" width="12.140625" bestFit="1" customWidth="1"/>
    <col min="6" max="6" width="12.140625" customWidth="1"/>
    <col min="7" max="7" width="2.7109375" customWidth="1"/>
    <col min="8" max="8" width="11.42578125" customWidth="1"/>
    <col min="9" max="9" width="12.42578125" bestFit="1" customWidth="1"/>
    <col min="10" max="10" width="5.28515625" customWidth="1"/>
    <col min="11" max="11" width="9.5703125" bestFit="1" customWidth="1"/>
    <col min="12" max="12" width="2.28515625" customWidth="1"/>
    <col min="13" max="13" width="19.5703125" bestFit="1" customWidth="1"/>
  </cols>
  <sheetData>
    <row r="1" spans="1:13" ht="18.75" x14ac:dyDescent="0.3">
      <c r="A1" s="12" t="s">
        <v>36</v>
      </c>
    </row>
    <row r="2" spans="1:13" x14ac:dyDescent="0.25">
      <c r="H2" s="2" t="s">
        <v>29</v>
      </c>
      <c r="I2" s="2" t="s">
        <v>31</v>
      </c>
      <c r="J2" s="2" t="s">
        <v>34</v>
      </c>
      <c r="K2" s="2" t="s">
        <v>30</v>
      </c>
      <c r="M2" s="2" t="s">
        <v>35</v>
      </c>
    </row>
    <row r="3" spans="1:13" x14ac:dyDescent="0.25">
      <c r="A3" s="3" t="s">
        <v>0</v>
      </c>
      <c r="B3" s="3" t="s">
        <v>11</v>
      </c>
      <c r="C3" s="3" t="s">
        <v>1</v>
      </c>
      <c r="D3" s="3" t="s">
        <v>12</v>
      </c>
      <c r="E3" s="3" t="s">
        <v>2</v>
      </c>
      <c r="F3" s="4" t="s">
        <v>25</v>
      </c>
      <c r="H3" s="1" t="s">
        <v>3</v>
      </c>
      <c r="I3" s="10">
        <f>SUMIFS($E$4:$E$15,$C$4:$C$15,H3,$F$4:$F$15,"Pago")</f>
        <v>1830</v>
      </c>
      <c r="J3" s="7">
        <v>0.05</v>
      </c>
      <c r="K3" s="11">
        <f>I3*J3</f>
        <v>91.5</v>
      </c>
      <c r="M3" s="1" t="s">
        <v>7</v>
      </c>
    </row>
    <row r="4" spans="1:13" x14ac:dyDescent="0.25">
      <c r="A4" s="8">
        <v>41552</v>
      </c>
      <c r="B4" s="1" t="s">
        <v>13</v>
      </c>
      <c r="C4" s="9" t="s">
        <v>3</v>
      </c>
      <c r="D4" s="9" t="s">
        <v>8</v>
      </c>
      <c r="E4" s="13">
        <v>500</v>
      </c>
      <c r="F4" s="5" t="s">
        <v>26</v>
      </c>
      <c r="H4" s="1" t="s">
        <v>4</v>
      </c>
      <c r="I4" s="10">
        <f>SUMIFS($E$4:$E$15,$C$4:$C$15,H4,$F$4:$F$15,"Pago")</f>
        <v>500</v>
      </c>
      <c r="J4" s="7">
        <v>0.05</v>
      </c>
      <c r="K4" s="11">
        <f t="shared" ref="K4:K6" si="0">I4*J4</f>
        <v>25</v>
      </c>
      <c r="M4" s="1" t="s">
        <v>8</v>
      </c>
    </row>
    <row r="5" spans="1:13" x14ac:dyDescent="0.25">
      <c r="A5" s="8">
        <v>41552</v>
      </c>
      <c r="B5" s="1" t="s">
        <v>14</v>
      </c>
      <c r="C5" s="9" t="s">
        <v>5</v>
      </c>
      <c r="D5" s="9" t="s">
        <v>7</v>
      </c>
      <c r="E5" s="13">
        <v>500</v>
      </c>
      <c r="F5" s="5" t="s">
        <v>26</v>
      </c>
      <c r="H5" s="1" t="s">
        <v>5</v>
      </c>
      <c r="I5" s="10">
        <f t="shared" ref="I4:I6" si="1">SUMIFS($E$4:$E$15,$C$4:$C$15,H5,$F$4:$F$15,"Pago")</f>
        <v>850</v>
      </c>
      <c r="J5" s="7">
        <v>0.05</v>
      </c>
      <c r="K5" s="11">
        <f t="shared" si="0"/>
        <v>42.5</v>
      </c>
      <c r="M5" s="1" t="s">
        <v>9</v>
      </c>
    </row>
    <row r="6" spans="1:13" x14ac:dyDescent="0.25">
      <c r="A6" s="8">
        <v>41553</v>
      </c>
      <c r="B6" s="1" t="s">
        <v>15</v>
      </c>
      <c r="C6" s="9" t="s">
        <v>4</v>
      </c>
      <c r="D6" s="9" t="s">
        <v>9</v>
      </c>
      <c r="E6" s="13">
        <v>350</v>
      </c>
      <c r="F6" s="5" t="s">
        <v>27</v>
      </c>
      <c r="H6" s="1" t="s">
        <v>6</v>
      </c>
      <c r="I6" s="10">
        <f t="shared" si="1"/>
        <v>650</v>
      </c>
      <c r="J6" s="7">
        <v>0.05</v>
      </c>
      <c r="K6" s="11">
        <f t="shared" si="0"/>
        <v>32.5</v>
      </c>
      <c r="M6" s="1" t="s">
        <v>10</v>
      </c>
    </row>
    <row r="7" spans="1:13" x14ac:dyDescent="0.25">
      <c r="A7" s="8">
        <v>41553</v>
      </c>
      <c r="B7" s="1" t="s">
        <v>16</v>
      </c>
      <c r="C7" s="9" t="s">
        <v>6</v>
      </c>
      <c r="D7" s="9" t="s">
        <v>8</v>
      </c>
      <c r="E7" s="13">
        <v>350</v>
      </c>
      <c r="F7" s="5" t="s">
        <v>26</v>
      </c>
    </row>
    <row r="8" spans="1:13" x14ac:dyDescent="0.25">
      <c r="A8" s="8">
        <v>41553</v>
      </c>
      <c r="B8" s="1" t="s">
        <v>17</v>
      </c>
      <c r="C8" s="9" t="s">
        <v>4</v>
      </c>
      <c r="D8" s="9" t="s">
        <v>8</v>
      </c>
      <c r="E8" s="13">
        <v>300</v>
      </c>
      <c r="F8" s="5" t="s">
        <v>27</v>
      </c>
    </row>
    <row r="9" spans="1:13" x14ac:dyDescent="0.25">
      <c r="A9" s="8">
        <v>41553</v>
      </c>
      <c r="B9" s="1" t="s">
        <v>18</v>
      </c>
      <c r="C9" s="9" t="s">
        <v>6</v>
      </c>
      <c r="D9" s="9" t="s">
        <v>10</v>
      </c>
      <c r="E9" s="13">
        <v>300</v>
      </c>
      <c r="F9" s="5" t="s">
        <v>26</v>
      </c>
    </row>
    <row r="10" spans="1:13" x14ac:dyDescent="0.25">
      <c r="A10" s="8">
        <v>41554</v>
      </c>
      <c r="B10" s="1" t="s">
        <v>19</v>
      </c>
      <c r="C10" s="9" t="s">
        <v>4</v>
      </c>
      <c r="D10" s="9" t="s">
        <v>9</v>
      </c>
      <c r="E10" s="13">
        <v>500</v>
      </c>
      <c r="F10" s="5" t="s">
        <v>26</v>
      </c>
    </row>
    <row r="11" spans="1:13" x14ac:dyDescent="0.25">
      <c r="A11" s="8">
        <v>41555</v>
      </c>
      <c r="B11" s="1" t="s">
        <v>20</v>
      </c>
      <c r="C11" s="9" t="s">
        <v>3</v>
      </c>
      <c r="D11" s="9" t="s">
        <v>7</v>
      </c>
      <c r="E11" s="13">
        <v>500</v>
      </c>
      <c r="F11" s="5" t="s">
        <v>26</v>
      </c>
    </row>
    <row r="12" spans="1:13" x14ac:dyDescent="0.25">
      <c r="A12" s="8">
        <v>41556</v>
      </c>
      <c r="B12" s="1" t="s">
        <v>21</v>
      </c>
      <c r="C12" s="9" t="s">
        <v>3</v>
      </c>
      <c r="D12" s="9" t="s">
        <v>9</v>
      </c>
      <c r="E12" s="13">
        <v>350</v>
      </c>
      <c r="F12" s="5" t="s">
        <v>26</v>
      </c>
    </row>
    <row r="13" spans="1:13" x14ac:dyDescent="0.25">
      <c r="A13" s="8">
        <v>41557</v>
      </c>
      <c r="B13" s="1" t="s">
        <v>22</v>
      </c>
      <c r="C13" s="9" t="s">
        <v>6</v>
      </c>
      <c r="D13" s="9" t="s">
        <v>7</v>
      </c>
      <c r="E13" s="13">
        <v>300</v>
      </c>
      <c r="F13" s="5" t="s">
        <v>27</v>
      </c>
    </row>
    <row r="14" spans="1:13" x14ac:dyDescent="0.25">
      <c r="A14" s="8">
        <v>41558</v>
      </c>
      <c r="B14" s="1" t="s">
        <v>23</v>
      </c>
      <c r="C14" s="9" t="s">
        <v>5</v>
      </c>
      <c r="D14" s="9" t="s">
        <v>9</v>
      </c>
      <c r="E14" s="13">
        <v>350</v>
      </c>
      <c r="F14" s="5" t="s">
        <v>26</v>
      </c>
    </row>
    <row r="15" spans="1:13" x14ac:dyDescent="0.25">
      <c r="A15" s="8">
        <v>41559</v>
      </c>
      <c r="B15" s="1" t="s">
        <v>24</v>
      </c>
      <c r="C15" s="9" t="s">
        <v>3</v>
      </c>
      <c r="D15" s="9" t="s">
        <v>7</v>
      </c>
      <c r="E15" s="13">
        <v>480</v>
      </c>
      <c r="F15" s="5" t="s">
        <v>26</v>
      </c>
    </row>
    <row r="16" spans="1:13" x14ac:dyDescent="0.25">
      <c r="D16" s="1"/>
      <c r="E16" s="1"/>
    </row>
    <row r="17" spans="4:5" x14ac:dyDescent="0.25">
      <c r="D17" s="1" t="s">
        <v>28</v>
      </c>
      <c r="E17" s="11">
        <f>SUM(E4:E15)</f>
        <v>4780</v>
      </c>
    </row>
    <row r="18" spans="4:5" x14ac:dyDescent="0.25">
      <c r="D18" s="1" t="s">
        <v>32</v>
      </c>
      <c r="E18" s="10">
        <f>SUMIF(F4:F15,"Pago",E4:E15)</f>
        <v>3830</v>
      </c>
    </row>
    <row r="19" spans="4:5" x14ac:dyDescent="0.25">
      <c r="D19" s="1" t="s">
        <v>33</v>
      </c>
      <c r="E19" s="10">
        <f>SUMIF(F4:F15,"Pendente",E4:E15)</f>
        <v>950</v>
      </c>
    </row>
    <row r="20" spans="4:5" x14ac:dyDescent="0.25">
      <c r="E20" s="6"/>
    </row>
  </sheetData>
  <dataValidations count="2">
    <dataValidation type="list" showInputMessage="1" showErrorMessage="1" sqref="C4:C15">
      <formula1>$H$3:$H$6</formula1>
    </dataValidation>
    <dataValidation type="list" allowBlank="1" showInputMessage="1" showErrorMessage="1" sqref="D4:D15">
      <formula1>$M$3:$M$6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Qbex</dc:creator>
  <cp:lastModifiedBy>Qbex</cp:lastModifiedBy>
  <dcterms:created xsi:type="dcterms:W3CDTF">2013-10-09T00:36:31Z</dcterms:created>
  <dcterms:modified xsi:type="dcterms:W3CDTF">2013-10-10T02:30:31Z</dcterms:modified>
</cp:coreProperties>
</file>